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76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'Вып.плана._9'!$A$2:$H$62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<sst xmlns="http://schemas.openxmlformats.org/spreadsheetml/2006/main" count="140" uniqueCount="135">
  <si>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</si>
  <si>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</si>
  <si>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</si>
  <si>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</si>
  <si>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</si>
  <si>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</si>
  <si>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</si>
  <si>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</si>
  <si>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</si>
  <si>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</si>
  <si>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</si>
  <si>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</si>
  <si>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</si>
  <si>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</si>
  <si>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</si>
  <si>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</si>
  <si>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</si>
  <si>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</si>
  <si>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</si>
  <si>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</si>
  <si>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</si>
  <si>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</si>
  <si>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</si>
  <si>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</si>
  <si>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</si>
  <si>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</si>
  <si>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</si>
  <si>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</si>
  <si>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</si>
  <si>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</si>
  <si>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</si>
  <si>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</si>
  <si>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</si>
  <si>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</si>
  <si>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</si>
  <si>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</si>
  <si>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</si>
  <si>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</si>
  <si>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</si>
  <si>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</si>
  <si>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</si>
  <si>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</si>
  <si>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</si>
  <si>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</si>
  <si>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</si>
  <si>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</si>
  <si>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</si>
  <si>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</si>
  <si>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</si>
  <si>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</si>
  <si>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</si>
  <si>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</si>
  <si>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</si>
  <si>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</si>
  <si>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</si>
  <si>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</si>
  <si>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</si>
  <si>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</si>
  <si>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</si>
  <si>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</si>
  <si>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</si>
  <si>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</si>
  <si>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</si>
  <si>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</si>
  <si>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</si>
  <si>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</si>
  <si>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</si>
  <si>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</si>
  <si>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</si>
  <si>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</si>
  <si>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</si>
  <si>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</si>
  <si>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</si>
  <si>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1.6.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</si>
  <si>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</si>
  <si>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</si>
  <si>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</si>
  <si>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</si>
  <si>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</si>
  <si>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</si>
  <si>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</si>
  <si>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</si>
  <si>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</si>
  <si>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</si>
  <si>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</si>
  <si>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</si>
  <si>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</si>
  <si>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</si>
  <si>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</si>
  <si>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</si>
  <si>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</si>
  <si>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</si>
  <si>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</si>
  <si>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>ДОХОДЫ  ОТ  ОКАЗАНИЯ  ПЛАТНЫХ  УСЛУГ  (РАБОТ)  И  КОМПЕНСАЦИИ ЗАТРАТ ГОСУДАРСТВА</t>
  </si>
  <si>
    <t xml:space="preserve">Земельный налог с организаций, обладающих земельным участком, расположенным в границах сельских поселений
</t>
  </si>
  <si>
    <t>бюджета сельского поселения Верхнеказымский на 2018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</si>
  <si>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</si>
  <si>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</si>
  <si>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</si>
  <si>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000 1 03 02260 01 0000 110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</si>
  <si>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</si>
  <si>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</si>
  <si>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</si>
  <si>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</si>
  <si>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</si>
  <si>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</si>
  <si>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</si>
  <si>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</si>
  <si>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000 1 13 01995 10 0000 130   </t>
  </si>
  <si>
    <t>000 2 02 10000 00 0000 151</t>
  </si>
  <si>
    <t>000 2 02 15001 10 0000 151</t>
  </si>
  <si>
    <t>000 2 02 30000 00 0000 151</t>
  </si>
  <si>
    <t>000 2 02 35118 10 0000 151</t>
  </si>
  <si>
    <t>000 2 02 35930 10 0000 151</t>
  </si>
  <si>
    <t xml:space="preserve">Всего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</si>
  <si>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</si>
  <si>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000 1 11 09000 00 0000 120
</t>
  </si>
  <si>
    <t>1.5.2.1.</t>
  </si>
  <si>
    <t>1.5.2.</t>
  </si>
  <si>
    <t>1.7.</t>
  </si>
  <si>
    <t>ДОХОДЫ ОТ ПРОДАЖИ МАТЕРИАЛЬНЫХ И НЕМАТЕРИАЛЬНЫХ АКТИВОВ</t>
  </si>
  <si>
    <t xml:space="preserve">000 1 14 00000 00 0000 000
</t>
  </si>
  <si>
    <t>Доходы от продажи квартир, находящихся в собственности сельских поселений</t>
  </si>
  <si>
    <t xml:space="preserve">000 1 14 01050 10 0000 410
</t>
  </si>
  <si>
    <t>1.7.1.</t>
  </si>
  <si>
    <t>ПРОЧИЕ БЕЗВОЗМЕЗДНЫЕ ПОСТУПЛЕНИЯ</t>
  </si>
  <si>
    <t>000 207 00000 00 0000 000</t>
  </si>
  <si>
    <t>Прочие безвозмездные поступления в бюджеты сельских поселений</t>
  </si>
  <si>
    <t>000 207 05030 10 0000 180</t>
  </si>
  <si>
    <t>2.2.</t>
  </si>
  <si>
    <t>2.2.1.</t>
  </si>
  <si>
    <t xml:space="preserve">  от 4 декабря 2017 года  № 56  </t>
  </si>
  <si>
    <t xml:space="preserve"> ПРИЛОЖЕНИЕ № 1</t>
  </si>
  <si>
    <t xml:space="preserve">  от       декабря 2018 года  №   </t>
  </si>
  <si>
    <t>Уточнение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</si>
</sst>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0" fontId="6" fillId="0" borderId="10" xfId="52" applyNumberFormat="1" applyFont="1" applyFill="1" applyBorder="1" applyAlignment="1" applyProtection="1">
      <alignment horizontal="center" wrapText="1"/>
      <protection hidden="1"/>
    </xf>
    <xf numFmtId="0" fontId="1" fillId="0" borderId="10" xfId="52" applyBorder="1">
      <alignment/>
      <protection/>
    </xf>
    <xf numFmtId="4" fontId="6" fillId="0" borderId="10" xfId="52" applyNumberFormat="1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top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28" fillId="0" borderId="10" xfId="52" applyFont="1" applyBorder="1" applyAlignment="1">
      <alignment horizontal="center" vertical="center"/>
      <protection/>
    </xf>
    <xf numFmtId="0" fontId="29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view="pageBreakPreview" zoomScaleNormal="200" zoomScaleSheetLayoutView="100" workbookViewId="0" topLeftCell="A25">
      <selection activeCell="P23" sqref="P23"/>
    </sheetView>
  </sheetViews>
  <sheetFormatPr defaultColWidth="9.00390625" defaultRowHeight="12.75"/>
  <cols>
    <col min="1" max="1" width="7.125" style="3" customWidth="1"/>
    <col min="2" max="2" width="39.00390625" style="9" customWidth="1"/>
    <col min="3" max="3" width="32.00390625" style="3" customWidth="1"/>
    <col min="4" max="5" width="8.25390625" style="3" hidden="1" customWidth="1"/>
    <col min="6" max="6" width="19.125" style="3" hidden="1" customWidth="1"/>
    <col min="7" max="7" width="15.75390625" style="3" hidden="1" customWidth="1"/>
    <col min="8" max="8" width="17.875" style="3" customWidth="1"/>
    <col min="9" max="16384" width="9.125" style="3" customWidth="1"/>
  </cols>
  <sheetData>
    <row r="1" spans="2:6" ht="409.5" customHeight="1" hidden="1">
      <c r="B1" s="7"/>
      <c r="C1" s="1"/>
      <c r="D1" s="1"/>
      <c r="E1" s="2"/>
      <c r="F1" s="2"/>
    </row>
    <row r="2" spans="2:8" ht="15.75">
      <c r="B2" s="14"/>
      <c r="C2" s="39" t="s">
        <v>132</v>
      </c>
      <c r="D2" s="39"/>
      <c r="E2" s="39"/>
      <c r="F2" s="39"/>
      <c r="G2" s="39"/>
      <c r="H2" s="39"/>
    </row>
    <row r="3" spans="2:8" ht="15.75">
      <c r="B3" s="14"/>
      <c r="C3" s="39" t="s">
        <v>19</v>
      </c>
      <c r="D3" s="39"/>
      <c r="E3" s="39"/>
      <c r="F3" s="39"/>
      <c r="G3" s="39"/>
      <c r="H3" s="39"/>
    </row>
    <row r="4" spans="2:8" ht="15.75">
      <c r="B4" s="14"/>
      <c r="C4" s="39" t="s">
        <v>20</v>
      </c>
      <c r="D4" s="39"/>
      <c r="E4" s="39"/>
      <c r="F4" s="39"/>
      <c r="G4" s="39"/>
      <c r="H4" s="39"/>
    </row>
    <row r="5" spans="2:8" ht="15.75">
      <c r="B5" s="14"/>
      <c r="C5" s="39" t="s">
        <v>133</v>
      </c>
      <c r="D5" s="39"/>
      <c r="E5" s="39"/>
      <c r="F5" s="39"/>
      <c r="G5" s="39"/>
      <c r="H5" s="39"/>
    </row>
    <row r="6" spans="2:6" ht="15.75">
      <c r="B6" s="39"/>
      <c r="C6" s="39"/>
      <c r="D6" s="39"/>
      <c r="E6" s="39"/>
      <c r="F6" s="39"/>
    </row>
    <row r="7" spans="2:8" ht="15.75">
      <c r="B7" s="34"/>
      <c r="C7" s="39" t="s">
        <v>132</v>
      </c>
      <c r="D7" s="39"/>
      <c r="E7" s="39"/>
      <c r="F7" s="39"/>
      <c r="G7" s="39"/>
      <c r="H7" s="39"/>
    </row>
    <row r="8" spans="2:8" ht="15.75">
      <c r="B8" s="34"/>
      <c r="C8" s="39" t="s">
        <v>19</v>
      </c>
      <c r="D8" s="39"/>
      <c r="E8" s="39"/>
      <c r="F8" s="39"/>
      <c r="G8" s="39"/>
      <c r="H8" s="39"/>
    </row>
    <row r="9" spans="2:8" ht="15.75">
      <c r="B9" s="34"/>
      <c r="C9" s="39" t="s">
        <v>20</v>
      </c>
      <c r="D9" s="39"/>
      <c r="E9" s="39"/>
      <c r="F9" s="39"/>
      <c r="G9" s="39"/>
      <c r="H9" s="39"/>
    </row>
    <row r="10" spans="2:8" ht="15.75">
      <c r="B10" s="34"/>
      <c r="C10" s="39" t="s">
        <v>131</v>
      </c>
      <c r="D10" s="39"/>
      <c r="E10" s="39"/>
      <c r="F10" s="39"/>
      <c r="G10" s="39"/>
      <c r="H10" s="39"/>
    </row>
    <row r="11" spans="2:6" ht="15.75">
      <c r="B11" s="34"/>
      <c r="C11" s="34"/>
      <c r="D11" s="34"/>
      <c r="E11" s="34"/>
      <c r="F11" s="34"/>
    </row>
    <row r="12" spans="2:6" ht="11.25" customHeight="1">
      <c r="B12" s="34"/>
      <c r="C12" s="34"/>
      <c r="D12" s="34"/>
      <c r="E12" s="34"/>
      <c r="F12" s="34"/>
    </row>
    <row r="13" spans="2:6" s="5" customFormat="1" ht="15.75">
      <c r="B13" s="44" t="s">
        <v>3</v>
      </c>
      <c r="C13" s="44"/>
      <c r="D13" s="44"/>
      <c r="E13" s="44"/>
      <c r="F13" s="44"/>
    </row>
    <row r="14" spans="2:6" ht="15.75">
      <c r="B14" s="44" t="s">
        <v>95</v>
      </c>
      <c r="C14" s="44"/>
      <c r="D14" s="44"/>
      <c r="E14" s="44"/>
      <c r="F14" s="44"/>
    </row>
    <row r="15" spans="2:6" ht="6" customHeight="1">
      <c r="B15" s="16"/>
      <c r="C15" s="16"/>
      <c r="D15" s="16"/>
      <c r="E15" s="16"/>
      <c r="F15" s="16"/>
    </row>
    <row r="16" spans="2:8" ht="15.75">
      <c r="B16" s="14"/>
      <c r="C16" s="15"/>
      <c r="D16" s="15"/>
      <c r="E16" s="6"/>
      <c r="F16" s="19" t="s">
        <v>23</v>
      </c>
      <c r="H16" s="48" t="s">
        <v>23</v>
      </c>
    </row>
    <row r="17" spans="1:8" ht="30" customHeight="1">
      <c r="A17" s="45" t="s">
        <v>32</v>
      </c>
      <c r="B17" s="45" t="s">
        <v>1</v>
      </c>
      <c r="C17" s="45" t="s">
        <v>0</v>
      </c>
      <c r="D17" s="10"/>
      <c r="E17" s="17"/>
      <c r="F17" s="40" t="s">
        <v>16</v>
      </c>
      <c r="G17" s="42" t="s">
        <v>134</v>
      </c>
      <c r="H17" s="40" t="s">
        <v>16</v>
      </c>
    </row>
    <row r="18" spans="1:8" ht="8.25" customHeight="1">
      <c r="A18" s="45"/>
      <c r="B18" s="45"/>
      <c r="C18" s="45"/>
      <c r="D18" s="10"/>
      <c r="E18" s="10"/>
      <c r="F18" s="41"/>
      <c r="G18" s="43"/>
      <c r="H18" s="41"/>
    </row>
    <row r="19" spans="1:8" ht="18.75">
      <c r="A19" s="10">
        <v>1</v>
      </c>
      <c r="B19" s="10">
        <v>2</v>
      </c>
      <c r="C19" s="10">
        <v>3</v>
      </c>
      <c r="D19" s="10"/>
      <c r="E19" s="10"/>
      <c r="F19" s="13">
        <v>4</v>
      </c>
      <c r="G19" s="36"/>
      <c r="H19" s="47">
        <v>4</v>
      </c>
    </row>
    <row r="20" spans="1:8" ht="31.5">
      <c r="A20" s="20" t="s">
        <v>92</v>
      </c>
      <c r="B20" s="30" t="s">
        <v>33</v>
      </c>
      <c r="C20" s="10" t="s">
        <v>4</v>
      </c>
      <c r="D20" s="23">
        <f>D21+D25+D31+D37+D40+D45+D47</f>
        <v>13744400</v>
      </c>
      <c r="E20" s="23">
        <f>E21+E25+E31+E37+E40+E45+E47</f>
        <v>380400</v>
      </c>
      <c r="F20" s="23">
        <f>F21+F25+F31+F37+F40+F45+F47</f>
        <v>14124800</v>
      </c>
      <c r="G20" s="23">
        <f>G21+G25+G31+G37+G40+G45+G47</f>
        <v>906747</v>
      </c>
      <c r="H20" s="23">
        <f>H21+H25+H31+H37+H40+H45+H47</f>
        <v>15031547</v>
      </c>
    </row>
    <row r="21" spans="1:8" ht="18" customHeight="1">
      <c r="A21" s="21" t="s">
        <v>35</v>
      </c>
      <c r="B21" s="31" t="s">
        <v>34</v>
      </c>
      <c r="C21" s="11" t="s">
        <v>5</v>
      </c>
      <c r="D21" s="24">
        <f>D22</f>
        <v>11775800</v>
      </c>
      <c r="E21" s="24">
        <f>E22</f>
        <v>0</v>
      </c>
      <c r="F21" s="24">
        <f>F22</f>
        <v>11775800</v>
      </c>
      <c r="G21" s="24">
        <f>G22</f>
        <v>562986</v>
      </c>
      <c r="H21" s="37">
        <f>F21+G21</f>
        <v>12338786</v>
      </c>
    </row>
    <row r="22" spans="1:8" ht="17.25" customHeight="1">
      <c r="A22" s="21" t="s">
        <v>37</v>
      </c>
      <c r="B22" s="31" t="s">
        <v>36</v>
      </c>
      <c r="C22" s="11" t="s">
        <v>6</v>
      </c>
      <c r="D22" s="24">
        <f>D23+D24</f>
        <v>11775800</v>
      </c>
      <c r="E22" s="24">
        <f>E23+E24</f>
        <v>0</v>
      </c>
      <c r="F22" s="24">
        <f>F23+F24</f>
        <v>11775800</v>
      </c>
      <c r="G22" s="24">
        <f>G23+G24</f>
        <v>562986</v>
      </c>
      <c r="H22" s="37">
        <f aca="true" t="shared" si="0" ref="H22:H59">F22+G22</f>
        <v>12338786</v>
      </c>
    </row>
    <row r="23" spans="1:8" ht="126" customHeight="1">
      <c r="A23" s="21" t="s">
        <v>39</v>
      </c>
      <c r="B23" s="31" t="s">
        <v>38</v>
      </c>
      <c r="C23" s="11" t="s">
        <v>17</v>
      </c>
      <c r="D23" s="24">
        <v>11768400</v>
      </c>
      <c r="E23" s="25"/>
      <c r="F23" s="24">
        <f>E23+D23</f>
        <v>11768400</v>
      </c>
      <c r="G23" s="37">
        <v>531600</v>
      </c>
      <c r="H23" s="37">
        <f t="shared" si="0"/>
        <v>12300000</v>
      </c>
    </row>
    <row r="24" spans="1:8" ht="78" customHeight="1">
      <c r="A24" s="21" t="s">
        <v>41</v>
      </c>
      <c r="B24" s="31" t="s">
        <v>40</v>
      </c>
      <c r="C24" s="12" t="s">
        <v>21</v>
      </c>
      <c r="D24" s="24">
        <v>7400</v>
      </c>
      <c r="E24" s="25"/>
      <c r="F24" s="24">
        <f>E24+D24</f>
        <v>7400</v>
      </c>
      <c r="G24" s="37">
        <v>31386</v>
      </c>
      <c r="H24" s="37">
        <f t="shared" si="0"/>
        <v>38786</v>
      </c>
    </row>
    <row r="25" spans="1:8" ht="63" customHeight="1">
      <c r="A25" s="21" t="s">
        <v>43</v>
      </c>
      <c r="B25" s="31" t="s">
        <v>42</v>
      </c>
      <c r="C25" s="12" t="s">
        <v>24</v>
      </c>
      <c r="D25" s="24">
        <f>D26</f>
        <v>1119900</v>
      </c>
      <c r="E25" s="24">
        <f>E26</f>
        <v>0</v>
      </c>
      <c r="F25" s="24">
        <f>F26</f>
        <v>1119900</v>
      </c>
      <c r="G25" s="24">
        <f>G26</f>
        <v>75195</v>
      </c>
      <c r="H25" s="37">
        <f t="shared" si="0"/>
        <v>1195095</v>
      </c>
    </row>
    <row r="26" spans="1:8" ht="51.75" customHeight="1">
      <c r="A26" s="21" t="s">
        <v>45</v>
      </c>
      <c r="B26" s="31" t="s">
        <v>44</v>
      </c>
      <c r="C26" s="12" t="s">
        <v>25</v>
      </c>
      <c r="D26" s="24">
        <f>D27+D28+D29+D30</f>
        <v>1119900</v>
      </c>
      <c r="E26" s="24">
        <f>E27+E28+E29+E30</f>
        <v>0</v>
      </c>
      <c r="F26" s="24">
        <f>F27+F28+F29+F30</f>
        <v>1119900</v>
      </c>
      <c r="G26" s="24">
        <f>G27+G28+G29+G30</f>
        <v>75195</v>
      </c>
      <c r="H26" s="37">
        <f t="shared" si="0"/>
        <v>1195095</v>
      </c>
    </row>
    <row r="27" spans="1:8" ht="128.25" customHeight="1">
      <c r="A27" s="21" t="s">
        <v>47</v>
      </c>
      <c r="B27" s="31" t="s">
        <v>46</v>
      </c>
      <c r="C27" s="28" t="s">
        <v>26</v>
      </c>
      <c r="D27" s="24">
        <v>389400</v>
      </c>
      <c r="E27" s="25"/>
      <c r="F27" s="24">
        <f>E27+D27</f>
        <v>389400</v>
      </c>
      <c r="G27" s="37">
        <v>141426</v>
      </c>
      <c r="H27" s="37">
        <f t="shared" si="0"/>
        <v>530826</v>
      </c>
    </row>
    <row r="28" spans="1:8" ht="161.25" customHeight="1">
      <c r="A28" s="21" t="s">
        <v>49</v>
      </c>
      <c r="B28" s="31" t="s">
        <v>96</v>
      </c>
      <c r="C28" s="12" t="s">
        <v>98</v>
      </c>
      <c r="D28" s="24">
        <v>3500</v>
      </c>
      <c r="E28" s="25"/>
      <c r="F28" s="24">
        <f>E28+D28</f>
        <v>3500</v>
      </c>
      <c r="G28" s="37">
        <v>1542</v>
      </c>
      <c r="H28" s="37">
        <f t="shared" si="0"/>
        <v>5042</v>
      </c>
    </row>
    <row r="29" spans="1:8" ht="129" customHeight="1">
      <c r="A29" s="21" t="s">
        <v>100</v>
      </c>
      <c r="B29" s="31" t="s">
        <v>48</v>
      </c>
      <c r="C29" s="12" t="s">
        <v>27</v>
      </c>
      <c r="D29" s="24">
        <v>807800</v>
      </c>
      <c r="E29" s="25"/>
      <c r="F29" s="24">
        <f>E29+D29</f>
        <v>807800</v>
      </c>
      <c r="G29" s="37">
        <v>-31211</v>
      </c>
      <c r="H29" s="37">
        <f t="shared" si="0"/>
        <v>776589</v>
      </c>
    </row>
    <row r="30" spans="1:8" ht="129.75" customHeight="1">
      <c r="A30" s="21" t="s">
        <v>101</v>
      </c>
      <c r="B30" s="31" t="s">
        <v>97</v>
      </c>
      <c r="C30" s="12" t="s">
        <v>99</v>
      </c>
      <c r="D30" s="24">
        <v>-80800</v>
      </c>
      <c r="E30" s="25"/>
      <c r="F30" s="24">
        <f>E30+D30</f>
        <v>-80800</v>
      </c>
      <c r="G30" s="37">
        <v>-36562</v>
      </c>
      <c r="H30" s="37">
        <f t="shared" si="0"/>
        <v>-117362</v>
      </c>
    </row>
    <row r="31" spans="1:8" ht="15.75">
      <c r="A31" s="21" t="s">
        <v>51</v>
      </c>
      <c r="B31" s="32" t="s">
        <v>50</v>
      </c>
      <c r="C31" s="11" t="s">
        <v>7</v>
      </c>
      <c r="D31" s="24">
        <f>D32+D34</f>
        <v>120700</v>
      </c>
      <c r="E31" s="24">
        <f>E32+E34</f>
        <v>0</v>
      </c>
      <c r="F31" s="24">
        <f>F32+F34</f>
        <v>120700</v>
      </c>
      <c r="G31" s="24">
        <f>G32+G34</f>
        <v>51766</v>
      </c>
      <c r="H31" s="37">
        <f t="shared" si="0"/>
        <v>172466</v>
      </c>
    </row>
    <row r="32" spans="1:8" ht="20.25" customHeight="1">
      <c r="A32" s="21" t="s">
        <v>53</v>
      </c>
      <c r="B32" s="31" t="s">
        <v>52</v>
      </c>
      <c r="C32" s="11" t="s">
        <v>8</v>
      </c>
      <c r="D32" s="24">
        <f>D33</f>
        <v>69700</v>
      </c>
      <c r="E32" s="24">
        <f>E33</f>
        <v>0</v>
      </c>
      <c r="F32" s="24">
        <f>F33</f>
        <v>69700</v>
      </c>
      <c r="G32" s="24">
        <f>G33</f>
        <v>51078</v>
      </c>
      <c r="H32" s="37">
        <f t="shared" si="0"/>
        <v>120778</v>
      </c>
    </row>
    <row r="33" spans="1:8" ht="80.25" customHeight="1">
      <c r="A33" s="21" t="s">
        <v>55</v>
      </c>
      <c r="B33" s="31" t="s">
        <v>54</v>
      </c>
      <c r="C33" s="11" t="s">
        <v>29</v>
      </c>
      <c r="D33" s="24">
        <v>69700</v>
      </c>
      <c r="E33" s="25"/>
      <c r="F33" s="24">
        <f>E33+D33</f>
        <v>69700</v>
      </c>
      <c r="G33" s="37">
        <v>51078</v>
      </c>
      <c r="H33" s="37">
        <f t="shared" si="0"/>
        <v>120778</v>
      </c>
    </row>
    <row r="34" spans="1:8" ht="18.75" customHeight="1">
      <c r="A34" s="21" t="s">
        <v>57</v>
      </c>
      <c r="B34" s="31" t="s">
        <v>56</v>
      </c>
      <c r="C34" s="11" t="s">
        <v>9</v>
      </c>
      <c r="D34" s="24">
        <f>D35+D36</f>
        <v>51000</v>
      </c>
      <c r="E34" s="24">
        <f>E35+E36</f>
        <v>0</v>
      </c>
      <c r="F34" s="24">
        <f>F35+F36</f>
        <v>51000</v>
      </c>
      <c r="G34" s="24">
        <f>G35+G36</f>
        <v>688</v>
      </c>
      <c r="H34" s="37">
        <f t="shared" si="0"/>
        <v>51688</v>
      </c>
    </row>
    <row r="35" spans="1:8" ht="63" customHeight="1">
      <c r="A35" s="21" t="s">
        <v>58</v>
      </c>
      <c r="B35" s="31" t="s">
        <v>94</v>
      </c>
      <c r="C35" s="11" t="s">
        <v>30</v>
      </c>
      <c r="D35" s="24">
        <v>22670</v>
      </c>
      <c r="E35" s="25"/>
      <c r="F35" s="24">
        <f>E35+D35</f>
        <v>22670</v>
      </c>
      <c r="G35" s="37">
        <v>6799</v>
      </c>
      <c r="H35" s="37">
        <f t="shared" si="0"/>
        <v>29469</v>
      </c>
    </row>
    <row r="36" spans="1:8" ht="61.5" customHeight="1">
      <c r="A36" s="21" t="s">
        <v>60</v>
      </c>
      <c r="B36" s="31" t="s">
        <v>59</v>
      </c>
      <c r="C36" s="11" t="s">
        <v>31</v>
      </c>
      <c r="D36" s="24">
        <v>28330</v>
      </c>
      <c r="E36" s="25"/>
      <c r="F36" s="24">
        <f>E36+D36</f>
        <v>28330</v>
      </c>
      <c r="G36" s="37">
        <v>-6111</v>
      </c>
      <c r="H36" s="37">
        <f t="shared" si="0"/>
        <v>22219</v>
      </c>
    </row>
    <row r="37" spans="1:8" ht="23.25" customHeight="1">
      <c r="A37" s="21" t="s">
        <v>62</v>
      </c>
      <c r="B37" s="32" t="s">
        <v>61</v>
      </c>
      <c r="C37" s="11" t="s">
        <v>10</v>
      </c>
      <c r="D37" s="24">
        <f aca="true" t="shared" si="1" ref="D37:G38">D38</f>
        <v>55000</v>
      </c>
      <c r="E37" s="24">
        <f t="shared" si="1"/>
        <v>0</v>
      </c>
      <c r="F37" s="24">
        <f t="shared" si="1"/>
        <v>55000</v>
      </c>
      <c r="G37" s="24">
        <f t="shared" si="1"/>
        <v>6800</v>
      </c>
      <c r="H37" s="37">
        <f t="shared" si="0"/>
        <v>61800</v>
      </c>
    </row>
    <row r="38" spans="1:8" ht="96" customHeight="1">
      <c r="A38" s="21" t="s">
        <v>64</v>
      </c>
      <c r="B38" s="31" t="s">
        <v>63</v>
      </c>
      <c r="C38" s="11" t="s">
        <v>11</v>
      </c>
      <c r="D38" s="24">
        <f t="shared" si="1"/>
        <v>55000</v>
      </c>
      <c r="E38" s="24">
        <f t="shared" si="1"/>
        <v>0</v>
      </c>
      <c r="F38" s="24">
        <f t="shared" si="1"/>
        <v>55000</v>
      </c>
      <c r="G38" s="24">
        <f t="shared" si="1"/>
        <v>6800</v>
      </c>
      <c r="H38" s="37">
        <f t="shared" si="0"/>
        <v>61800</v>
      </c>
    </row>
    <row r="39" spans="1:8" ht="127.5" customHeight="1">
      <c r="A39" s="21" t="s">
        <v>66</v>
      </c>
      <c r="B39" s="31" t="s">
        <v>65</v>
      </c>
      <c r="C39" s="11" t="s">
        <v>12</v>
      </c>
      <c r="D39" s="24">
        <v>55000</v>
      </c>
      <c r="E39" s="25"/>
      <c r="F39" s="24">
        <f>E39+D39</f>
        <v>55000</v>
      </c>
      <c r="G39" s="37">
        <v>6800</v>
      </c>
      <c r="H39" s="37">
        <f t="shared" si="0"/>
        <v>61800</v>
      </c>
    </row>
    <row r="40" spans="1:8" ht="80.25" customHeight="1">
      <c r="A40" s="21" t="s">
        <v>68</v>
      </c>
      <c r="B40" s="31" t="s">
        <v>67</v>
      </c>
      <c r="C40" s="11" t="s">
        <v>13</v>
      </c>
      <c r="D40" s="24">
        <f>D41+D43</f>
        <v>603000</v>
      </c>
      <c r="E40" s="24">
        <f>E41+E43</f>
        <v>170000</v>
      </c>
      <c r="F40" s="24">
        <f>F41+F43</f>
        <v>773000</v>
      </c>
      <c r="G40" s="24">
        <f>G41+G43</f>
        <v>210000</v>
      </c>
      <c r="H40" s="37">
        <f t="shared" si="0"/>
        <v>983000</v>
      </c>
    </row>
    <row r="41" spans="1:8" ht="162" customHeight="1">
      <c r="A41" s="21" t="s">
        <v>70</v>
      </c>
      <c r="B41" s="31" t="s">
        <v>69</v>
      </c>
      <c r="C41" s="11" t="s">
        <v>14</v>
      </c>
      <c r="D41" s="24">
        <f>D42</f>
        <v>488000</v>
      </c>
      <c r="E41" s="24">
        <f>E42</f>
        <v>150000</v>
      </c>
      <c r="F41" s="24">
        <f>F42</f>
        <v>638000</v>
      </c>
      <c r="G41" s="24">
        <f>G42</f>
        <v>197000</v>
      </c>
      <c r="H41" s="37">
        <f t="shared" si="0"/>
        <v>835000</v>
      </c>
    </row>
    <row r="42" spans="1:8" ht="68.25" customHeight="1">
      <c r="A42" s="21" t="s">
        <v>71</v>
      </c>
      <c r="B42" s="31" t="s">
        <v>91</v>
      </c>
      <c r="C42" s="11" t="s">
        <v>22</v>
      </c>
      <c r="D42" s="24">
        <v>488000</v>
      </c>
      <c r="E42" s="25">
        <v>150000</v>
      </c>
      <c r="F42" s="24">
        <f>E42+D42</f>
        <v>638000</v>
      </c>
      <c r="G42" s="37">
        <v>197000</v>
      </c>
      <c r="H42" s="37">
        <f t="shared" si="0"/>
        <v>835000</v>
      </c>
    </row>
    <row r="43" spans="1:8" ht="151.5" customHeight="1">
      <c r="A43" s="21" t="s">
        <v>118</v>
      </c>
      <c r="B43" s="31" t="s">
        <v>115</v>
      </c>
      <c r="C43" s="11" t="s">
        <v>116</v>
      </c>
      <c r="D43" s="24">
        <f>D44</f>
        <v>115000</v>
      </c>
      <c r="E43" s="24">
        <f>E44</f>
        <v>20000</v>
      </c>
      <c r="F43" s="24">
        <f>F44</f>
        <v>135000</v>
      </c>
      <c r="G43" s="24">
        <f>G44</f>
        <v>13000</v>
      </c>
      <c r="H43" s="37">
        <f t="shared" si="0"/>
        <v>148000</v>
      </c>
    </row>
    <row r="44" spans="1:8" ht="127.5" customHeight="1">
      <c r="A44" s="21" t="s">
        <v>117</v>
      </c>
      <c r="B44" s="31" t="s">
        <v>72</v>
      </c>
      <c r="C44" s="11" t="s">
        <v>18</v>
      </c>
      <c r="D44" s="24">
        <v>115000</v>
      </c>
      <c r="E44" s="25">
        <v>20000</v>
      </c>
      <c r="F44" s="24">
        <f>E44+D44</f>
        <v>135000</v>
      </c>
      <c r="G44" s="37">
        <v>13000</v>
      </c>
      <c r="H44" s="37">
        <f t="shared" si="0"/>
        <v>148000</v>
      </c>
    </row>
    <row r="45" spans="1:8" ht="63" customHeight="1">
      <c r="A45" s="21" t="s">
        <v>73</v>
      </c>
      <c r="B45" s="31" t="s">
        <v>93</v>
      </c>
      <c r="C45" s="11" t="s">
        <v>28</v>
      </c>
      <c r="D45" s="24">
        <f>D46</f>
        <v>70000</v>
      </c>
      <c r="E45" s="24">
        <f>E46</f>
        <v>-40700</v>
      </c>
      <c r="F45" s="24">
        <f>E45+D45</f>
        <v>29300</v>
      </c>
      <c r="G45" s="24">
        <f>G46</f>
        <v>0</v>
      </c>
      <c r="H45" s="37">
        <f t="shared" si="0"/>
        <v>29300</v>
      </c>
    </row>
    <row r="46" spans="1:8" ht="49.5" customHeight="1">
      <c r="A46" s="21" t="s">
        <v>75</v>
      </c>
      <c r="B46" s="31" t="s">
        <v>74</v>
      </c>
      <c r="C46" s="11" t="s">
        <v>108</v>
      </c>
      <c r="D46" s="24">
        <v>70000</v>
      </c>
      <c r="E46" s="24">
        <v>-40700</v>
      </c>
      <c r="F46" s="24">
        <f>E46+D46</f>
        <v>29300</v>
      </c>
      <c r="G46" s="37">
        <v>0</v>
      </c>
      <c r="H46" s="37">
        <f t="shared" si="0"/>
        <v>29300</v>
      </c>
    </row>
    <row r="47" spans="1:8" ht="49.5" customHeight="1">
      <c r="A47" s="21" t="s">
        <v>119</v>
      </c>
      <c r="B47" s="31" t="s">
        <v>120</v>
      </c>
      <c r="C47" s="11" t="s">
        <v>121</v>
      </c>
      <c r="D47" s="24">
        <f>D48</f>
        <v>0</v>
      </c>
      <c r="E47" s="24">
        <f>E48</f>
        <v>251100</v>
      </c>
      <c r="F47" s="24">
        <f>F48</f>
        <v>251100</v>
      </c>
      <c r="G47" s="37">
        <f>G48</f>
        <v>0</v>
      </c>
      <c r="H47" s="37">
        <f t="shared" si="0"/>
        <v>251100</v>
      </c>
    </row>
    <row r="48" spans="1:8" ht="49.5" customHeight="1">
      <c r="A48" s="21" t="s">
        <v>124</v>
      </c>
      <c r="B48" s="31" t="s">
        <v>122</v>
      </c>
      <c r="C48" s="35" t="s">
        <v>123</v>
      </c>
      <c r="D48" s="24">
        <v>0</v>
      </c>
      <c r="E48" s="24">
        <v>251100</v>
      </c>
      <c r="F48" s="24">
        <f>E48+D48</f>
        <v>251100</v>
      </c>
      <c r="G48" s="37">
        <v>0</v>
      </c>
      <c r="H48" s="37">
        <f t="shared" si="0"/>
        <v>251100</v>
      </c>
    </row>
    <row r="49" spans="1:8" ht="30" customHeight="1">
      <c r="A49" s="20" t="s">
        <v>76</v>
      </c>
      <c r="B49" s="33" t="s">
        <v>77</v>
      </c>
      <c r="C49" s="10" t="s">
        <v>78</v>
      </c>
      <c r="D49" s="23">
        <f>D50+D58</f>
        <v>8715300</v>
      </c>
      <c r="E49" s="23">
        <f>E50+E58</f>
        <v>680400</v>
      </c>
      <c r="F49" s="23">
        <f>F50+F58</f>
        <v>9395700</v>
      </c>
      <c r="G49" s="23">
        <f>G50+G58</f>
        <v>404719.89</v>
      </c>
      <c r="H49" s="38">
        <f t="shared" si="0"/>
        <v>9800419.89</v>
      </c>
    </row>
    <row r="50" spans="1:8" ht="63" customHeight="1">
      <c r="A50" s="21" t="s">
        <v>79</v>
      </c>
      <c r="B50" s="32" t="s">
        <v>80</v>
      </c>
      <c r="C50" s="11" t="s">
        <v>15</v>
      </c>
      <c r="D50" s="24">
        <f>D51+D53+D56</f>
        <v>8715300</v>
      </c>
      <c r="E50" s="24">
        <f>E51+E53+E56</f>
        <v>605520</v>
      </c>
      <c r="F50" s="24">
        <f>F51+F53+F56</f>
        <v>9320820</v>
      </c>
      <c r="G50" s="24">
        <f>G51+G53+G56</f>
        <v>404719.89</v>
      </c>
      <c r="H50" s="37">
        <f t="shared" si="0"/>
        <v>9725539.89</v>
      </c>
    </row>
    <row r="51" spans="1:8" ht="42" customHeight="1">
      <c r="A51" s="21" t="s">
        <v>81</v>
      </c>
      <c r="B51" s="32" t="s">
        <v>82</v>
      </c>
      <c r="C51" s="12" t="s">
        <v>109</v>
      </c>
      <c r="D51" s="24">
        <f>D52</f>
        <v>7192000</v>
      </c>
      <c r="E51" s="24">
        <f>E52</f>
        <v>0</v>
      </c>
      <c r="F51" s="24">
        <f>F52</f>
        <v>7192000</v>
      </c>
      <c r="G51" s="37">
        <v>0</v>
      </c>
      <c r="H51" s="37">
        <f t="shared" si="0"/>
        <v>7192000</v>
      </c>
    </row>
    <row r="52" spans="1:8" ht="49.5" customHeight="1">
      <c r="A52" s="21" t="s">
        <v>83</v>
      </c>
      <c r="B52" s="31" t="s">
        <v>84</v>
      </c>
      <c r="C52" s="11" t="s">
        <v>110</v>
      </c>
      <c r="D52" s="24">
        <v>7192000</v>
      </c>
      <c r="E52" s="26"/>
      <c r="F52" s="24">
        <f>E52+D52</f>
        <v>7192000</v>
      </c>
      <c r="G52" s="37">
        <v>0</v>
      </c>
      <c r="H52" s="37">
        <f t="shared" si="0"/>
        <v>7192000</v>
      </c>
    </row>
    <row r="53" spans="1:8" ht="51" customHeight="1">
      <c r="A53" s="21" t="s">
        <v>85</v>
      </c>
      <c r="B53" s="32" t="s">
        <v>86</v>
      </c>
      <c r="C53" s="12" t="s">
        <v>111</v>
      </c>
      <c r="D53" s="24">
        <f>D54+D55</f>
        <v>409100</v>
      </c>
      <c r="E53" s="24">
        <f>E54+E55</f>
        <v>0</v>
      </c>
      <c r="F53" s="24">
        <f>F54+F55</f>
        <v>409100</v>
      </c>
      <c r="G53" s="24">
        <f>G54+G55</f>
        <v>32000</v>
      </c>
      <c r="H53" s="37">
        <f t="shared" si="0"/>
        <v>441100</v>
      </c>
    </row>
    <row r="54" spans="1:8" ht="60.75" customHeight="1">
      <c r="A54" s="21" t="s">
        <v>87</v>
      </c>
      <c r="B54" s="31" t="s">
        <v>88</v>
      </c>
      <c r="C54" s="12" t="s">
        <v>113</v>
      </c>
      <c r="D54" s="24">
        <v>15300</v>
      </c>
      <c r="E54" s="26"/>
      <c r="F54" s="24">
        <f>E54+D54</f>
        <v>15300</v>
      </c>
      <c r="G54" s="37">
        <v>0</v>
      </c>
      <c r="H54" s="37">
        <f t="shared" si="0"/>
        <v>15300</v>
      </c>
    </row>
    <row r="55" spans="1:8" ht="81" customHeight="1">
      <c r="A55" s="21" t="s">
        <v>89</v>
      </c>
      <c r="B55" s="32" t="s">
        <v>90</v>
      </c>
      <c r="C55" s="11" t="s">
        <v>112</v>
      </c>
      <c r="D55" s="27">
        <v>393800</v>
      </c>
      <c r="E55" s="25"/>
      <c r="F55" s="24">
        <f>E55+D55</f>
        <v>393800</v>
      </c>
      <c r="G55" s="37">
        <v>32000</v>
      </c>
      <c r="H55" s="37">
        <f t="shared" si="0"/>
        <v>425800</v>
      </c>
    </row>
    <row r="56" spans="1:8" ht="21" customHeight="1">
      <c r="A56" s="21" t="s">
        <v>102</v>
      </c>
      <c r="B56" s="32" t="s">
        <v>103</v>
      </c>
      <c r="C56" s="11" t="s">
        <v>104</v>
      </c>
      <c r="D56" s="27">
        <f>D57</f>
        <v>1114200</v>
      </c>
      <c r="E56" s="27">
        <f>E57</f>
        <v>605520</v>
      </c>
      <c r="F56" s="27">
        <f>F57</f>
        <v>1719720</v>
      </c>
      <c r="G56" s="27">
        <f>G57</f>
        <v>372719.89</v>
      </c>
      <c r="H56" s="37">
        <f t="shared" si="0"/>
        <v>2092439.8900000001</v>
      </c>
    </row>
    <row r="57" spans="1:8" ht="51" customHeight="1">
      <c r="A57" s="21" t="s">
        <v>105</v>
      </c>
      <c r="B57" s="32" t="s">
        <v>106</v>
      </c>
      <c r="C57" s="11" t="s">
        <v>107</v>
      </c>
      <c r="D57" s="27">
        <v>1114200</v>
      </c>
      <c r="E57" s="25">
        <f>30000+59520+516000</f>
        <v>605520</v>
      </c>
      <c r="F57" s="24">
        <f>E57+D57</f>
        <v>1719720</v>
      </c>
      <c r="G57" s="37">
        <v>372719.89</v>
      </c>
      <c r="H57" s="37">
        <f t="shared" si="0"/>
        <v>2092439.8900000001</v>
      </c>
    </row>
    <row r="58" spans="1:8" ht="36.75" customHeight="1">
      <c r="A58" s="21" t="s">
        <v>129</v>
      </c>
      <c r="B58" s="32" t="s">
        <v>125</v>
      </c>
      <c r="C58" s="11" t="s">
        <v>126</v>
      </c>
      <c r="D58" s="27">
        <f>D59</f>
        <v>0</v>
      </c>
      <c r="E58" s="27">
        <f>E59</f>
        <v>74880</v>
      </c>
      <c r="F58" s="27">
        <f>F59</f>
        <v>74880</v>
      </c>
      <c r="G58" s="27">
        <f>G59</f>
        <v>0</v>
      </c>
      <c r="H58" s="37">
        <f t="shared" si="0"/>
        <v>74880</v>
      </c>
    </row>
    <row r="59" spans="1:8" ht="42" customHeight="1">
      <c r="A59" s="21" t="s">
        <v>130</v>
      </c>
      <c r="B59" s="32" t="s">
        <v>127</v>
      </c>
      <c r="C59" s="11" t="s">
        <v>128</v>
      </c>
      <c r="D59" s="27"/>
      <c r="E59" s="25">
        <f>14880+60000</f>
        <v>74880</v>
      </c>
      <c r="F59" s="24">
        <f>E59+D59</f>
        <v>74880</v>
      </c>
      <c r="G59" s="37">
        <v>0</v>
      </c>
      <c r="H59" s="37">
        <f t="shared" si="0"/>
        <v>74880</v>
      </c>
    </row>
    <row r="60" spans="1:8" s="22" customFormat="1" ht="15.75" customHeight="1">
      <c r="A60" s="20"/>
      <c r="B60" s="29" t="s">
        <v>114</v>
      </c>
      <c r="C60" s="13"/>
      <c r="D60" s="23">
        <f>D49+D20</f>
        <v>22459700</v>
      </c>
      <c r="E60" s="23">
        <f>E49+E20</f>
        <v>1060800</v>
      </c>
      <c r="F60" s="23">
        <f>F49+F20</f>
        <v>23520500</v>
      </c>
      <c r="G60" s="23">
        <f>G49+G20</f>
        <v>1311466.8900000001</v>
      </c>
      <c r="H60" s="23">
        <f>H49+H20</f>
        <v>24831966.89</v>
      </c>
    </row>
    <row r="61" spans="2:6" ht="15.75" customHeight="1">
      <c r="B61" s="8"/>
      <c r="C61" s="18"/>
      <c r="D61" s="18"/>
      <c r="E61" s="4"/>
      <c r="F61" s="4"/>
    </row>
    <row r="62" spans="1:8" ht="15.75" customHeight="1">
      <c r="A62" s="46" t="s">
        <v>2</v>
      </c>
      <c r="B62" s="46"/>
      <c r="C62" s="46"/>
      <c r="D62" s="46"/>
      <c r="E62" s="46"/>
      <c r="F62" s="46"/>
      <c r="G62" s="46"/>
      <c r="H62" s="46"/>
    </row>
    <row r="63" spans="2:6" ht="11.25" customHeight="1">
      <c r="B63" s="8"/>
      <c r="C63" s="4"/>
      <c r="D63" s="4"/>
      <c r="E63" s="4"/>
      <c r="F63" s="4"/>
    </row>
    <row r="64" spans="2:6" ht="11.25" customHeight="1">
      <c r="B64" s="8"/>
      <c r="C64" s="4"/>
      <c r="D64" s="4"/>
      <c r="E64" s="4"/>
      <c r="F64" s="4"/>
    </row>
  </sheetData>
  <sheetProtection/>
  <mergeCells count="18">
    <mergeCell ref="A62:H62"/>
    <mergeCell ref="C2:H2"/>
    <mergeCell ref="C3:H3"/>
    <mergeCell ref="C4:H4"/>
    <mergeCell ref="C5:H5"/>
    <mergeCell ref="C7:H7"/>
    <mergeCell ref="C8:H8"/>
    <mergeCell ref="A17:A18"/>
    <mergeCell ref="B6:F6"/>
    <mergeCell ref="B13:F13"/>
    <mergeCell ref="H17:H18"/>
    <mergeCell ref="G17:G18"/>
    <mergeCell ref="B14:F14"/>
    <mergeCell ref="B17:B18"/>
    <mergeCell ref="C17:C18"/>
    <mergeCell ref="F17:F18"/>
    <mergeCell ref="C9:H9"/>
    <mergeCell ref="C10:H10"/>
  </mergeCells>
  <printOptions/>
  <pageMargins left="1.0826771653543308" right="0.5905511811023623" top="0.984251968503937" bottom="0.7874015748031497" header="0.31496062992125984" footer="0.31496062992125984"/>
  <pageSetup fitToHeight="0" fitToWidth="1" horizontalDpi="600" verticalDpi="600" orientation="portrait" paperSize="9" scale="89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2018-12-17T05:47:49Z</cp:lastPrinted>
  <dcterms:created xsi:type="dcterms:W3CDTF">2008-10-23T07:29:54Z</dcterms:created>
  <dcterms:modified xsi:type="dcterms:W3CDTF">2018-12-17T05:47:57Z</dcterms:modified>
  <cp:category/>
  <cp:version/>
  <cp:contentType/>
  <cp:contentStatus/>
</cp:coreProperties>
</file>